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NYE EU detergent kriterier 2017\EU kriterier Rengøringsmidler\"/>
    </mc:Choice>
  </mc:AlternateContent>
  <bookViews>
    <workbookView xWindow="0" yWindow="0" windowWidth="20160" windowHeight="8640"/>
  </bookViews>
  <sheets>
    <sheet name="INSTRUCTIONS" sheetId="1" r:id="rId1"/>
    <sheet name="LABORATORY" sheetId="2" r:id="rId2"/>
    <sheet name="USER TEST professional" sheetId="3" r:id="rId3"/>
    <sheet name="USER TEST (non-II)" sheetId="4" r:id="rId4"/>
  </sheets>
  <calcPr calcId="152511"/>
</workbook>
</file>

<file path=xl/calcChain.xml><?xml version="1.0" encoding="utf-8"?>
<calcChain xmlns="http://schemas.openxmlformats.org/spreadsheetml/2006/main">
  <c r="D23" i="4" l="1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23" i="4"/>
  <c r="C24" i="4" s="1"/>
  <c r="C25" i="4" s="1"/>
  <c r="E10" i="4"/>
  <c r="F10" i="4" s="1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AM10" i="4" s="1"/>
  <c r="AN10" i="4" s="1"/>
  <c r="AO10" i="4" s="1"/>
  <c r="AP10" i="4" s="1"/>
  <c r="AQ10" i="4" s="1"/>
  <c r="AR10" i="4" s="1"/>
  <c r="AS10" i="4" s="1"/>
  <c r="AT10" i="4" s="1"/>
  <c r="AU10" i="4" s="1"/>
  <c r="AV10" i="4" s="1"/>
  <c r="AW10" i="4" s="1"/>
  <c r="AX10" i="4" s="1"/>
  <c r="AY10" i="4" s="1"/>
  <c r="AZ10" i="4" s="1"/>
  <c r="BA10" i="4" s="1"/>
  <c r="BB10" i="4" s="1"/>
  <c r="BC10" i="4" s="1"/>
  <c r="BD10" i="4" s="1"/>
  <c r="BE10" i="4" s="1"/>
  <c r="BF10" i="4" s="1"/>
  <c r="BG10" i="4" s="1"/>
  <c r="BH10" i="4" s="1"/>
  <c r="BI10" i="4" s="1"/>
  <c r="BJ10" i="4" s="1"/>
  <c r="BK10" i="4" s="1"/>
  <c r="BL10" i="4" s="1"/>
  <c r="BM10" i="4" s="1"/>
  <c r="BN10" i="4" s="1"/>
  <c r="BO10" i="4" s="1"/>
  <c r="BP10" i="4" s="1"/>
  <c r="BQ10" i="4" s="1"/>
  <c r="BR10" i="4" s="1"/>
  <c r="BS10" i="4" s="1"/>
  <c r="BT10" i="4" s="1"/>
  <c r="BU10" i="4" s="1"/>
  <c r="BV10" i="4" s="1"/>
  <c r="BW10" i="4" s="1"/>
  <c r="BX10" i="4" s="1"/>
  <c r="BY10" i="4" s="1"/>
  <c r="BZ10" i="4" s="1"/>
  <c r="CA10" i="4" s="1"/>
  <c r="CB10" i="4" s="1"/>
  <c r="CC10" i="4" s="1"/>
  <c r="CD10" i="4" s="1"/>
  <c r="D10" i="4"/>
  <c r="G10" i="3"/>
  <c r="G12" i="3" s="1"/>
  <c r="H10" i="3"/>
  <c r="I10" i="3"/>
  <c r="J10" i="3"/>
  <c r="K10" i="3"/>
</calcChain>
</file>

<file path=xl/sharedStrings.xml><?xml version="1.0" encoding="utf-8"?>
<sst xmlns="http://schemas.openxmlformats.org/spreadsheetml/2006/main" count="140" uniqueCount="108">
  <si>
    <t>Aim</t>
  </si>
  <si>
    <t>Content of the sheet</t>
  </si>
  <si>
    <t xml:space="preserve">How to fill in? </t>
  </si>
  <si>
    <t xml:space="preserve">salmon cells should be filled in by the applicant. </t>
  </si>
  <si>
    <t xml:space="preserve">Name of the lab: </t>
  </si>
  <si>
    <t>yes</t>
  </si>
  <si>
    <t xml:space="preserve">no </t>
  </si>
  <si>
    <t>comments</t>
  </si>
  <si>
    <t xml:space="preserve">is it possible for the CB in charge of the application to monitor the performance of the test? </t>
  </si>
  <si>
    <t xml:space="preserve">has the CB in charge of the application access to all the data of the product? </t>
  </si>
  <si>
    <t>type of information provided (eg technical sheet)</t>
  </si>
  <si>
    <t xml:space="preserve">were the samples made anomymous to the test lab? </t>
  </si>
  <si>
    <t>does the lab meet the general requirements of EN ISO 17025 or equivalent?</t>
  </si>
  <si>
    <t>write the standard met</t>
  </si>
  <si>
    <t xml:space="preserve">has the lab a quality control system? </t>
  </si>
  <si>
    <t>describe the quality control system</t>
  </si>
  <si>
    <t>LABORATORY TEST</t>
  </si>
  <si>
    <t>REQUIREMENTS</t>
  </si>
  <si>
    <t>REFERENCE PRODUCT</t>
  </si>
  <si>
    <t>name of the test centers</t>
  </si>
  <si>
    <t>dosage</t>
  </si>
  <si>
    <t>starting date of testing</t>
  </si>
  <si>
    <t>final date of testing</t>
  </si>
  <si>
    <t>RESULTS</t>
  </si>
  <si>
    <t>General description on how the test centers were selected</t>
  </si>
  <si>
    <t>"user test" sheet provides all the data</t>
  </si>
  <si>
    <t>"Laboratory" sheet complies the requirements for the lab to performe the test. Results of the tests should be attached</t>
  </si>
  <si>
    <t xml:space="preserve">TESTING OF INDUSTRIAL AND INSTITUTIONAL DISHWASHER DETERGENTS </t>
  </si>
  <si>
    <t>REFERENCE PRODUCT vs TEST PRODUCT</t>
  </si>
  <si>
    <t>REF PROD</t>
  </si>
  <si>
    <t>TEST PROD</t>
  </si>
  <si>
    <t>COMMENT</t>
  </si>
  <si>
    <t>RTU?</t>
  </si>
  <si>
    <t>concentrated? Provide the concentration ratio:</t>
  </si>
  <si>
    <t>undiluted? Provide the dilution ratio:</t>
  </si>
  <si>
    <t xml:space="preserve">additional claims? </t>
  </si>
  <si>
    <t>PH-value (APC and kitchen cleaners)</t>
  </si>
  <si>
    <t>Market share (if known)</t>
  </si>
  <si>
    <t xml:space="preserve">(Intended) Market region of the product: </t>
  </si>
  <si>
    <t>Product category:</t>
  </si>
  <si>
    <t xml:space="preserve">Reference product: generic composition </t>
  </si>
  <si>
    <t>Reference product: marketed product</t>
  </si>
  <si>
    <t>Provide the approval of the respective CB forum</t>
  </si>
  <si>
    <t>please provided the formulation or the reference</t>
  </si>
  <si>
    <t xml:space="preserve">SOILING </t>
  </si>
  <si>
    <t>light fat removing</t>
  </si>
  <si>
    <t xml:space="preserve">other </t>
  </si>
  <si>
    <t>dust</t>
  </si>
  <si>
    <t>lime soap</t>
  </si>
  <si>
    <t>limescale</t>
  </si>
  <si>
    <t>fat reming</t>
  </si>
  <si>
    <t>strip-less drying</t>
  </si>
  <si>
    <t>PROCEDURE AND TESTING CONDITIONS</t>
  </si>
  <si>
    <t>PLEASE PROVIDE INFORMATION IF "OTHER SOILING IS USED"</t>
  </si>
  <si>
    <t xml:space="preserve">SOFW journal </t>
  </si>
  <si>
    <t xml:space="preserve"> manual or by machinery? </t>
  </si>
  <si>
    <t>water hardeness</t>
  </si>
  <si>
    <t>dilution ratio (if needed)</t>
  </si>
  <si>
    <t xml:space="preserve">order of testing </t>
  </si>
  <si>
    <t>TEST PRODUCT</t>
  </si>
  <si>
    <t>quantity of soil applied to tile:</t>
  </si>
  <si>
    <t>Method to measure cleaning performance</t>
  </si>
  <si>
    <t>Scoring</t>
  </si>
  <si>
    <t>ADDITIONAL TESTING if needed</t>
  </si>
  <si>
    <t xml:space="preserve"> to be completed with the soiling applied</t>
  </si>
  <si>
    <t>why is this priduct chosen as reference product?</t>
  </si>
  <si>
    <t>Dosage</t>
  </si>
  <si>
    <t>Type of surface</t>
  </si>
  <si>
    <t>comments /description of the procedure for adding the soiling</t>
  </si>
  <si>
    <t>Region of the test centers</t>
  </si>
  <si>
    <t>Type of surface to be cleaned</t>
  </si>
  <si>
    <t>Normally used product: please add the dilution and purpose of the product</t>
  </si>
  <si>
    <t>please add the dilution and purpose of the product</t>
  </si>
  <si>
    <t xml:space="preserve">General description on how the products are made anonymous to the test centers </t>
  </si>
  <si>
    <t xml:space="preserve">Guidance given to the test centers to perform the testing </t>
  </si>
  <si>
    <t>ATTACH THE LABEL OR TECHNICAL SHEET OF THE REFERENCE PRODUCT</t>
  </si>
  <si>
    <t>TEST CENTER AND REFERENCE PRODUCT</t>
  </si>
  <si>
    <t>TEST CENTER</t>
  </si>
  <si>
    <t>SCORING</t>
  </si>
  <si>
    <t>USER TEST (professional products)</t>
  </si>
  <si>
    <t xml:space="preserve">Scoring </t>
  </si>
  <si>
    <t>worse than reference product</t>
  </si>
  <si>
    <t>as good as reference product</t>
  </si>
  <si>
    <t>better than reference product</t>
  </si>
  <si>
    <t>Evaluation</t>
  </si>
  <si>
    <t>failed</t>
  </si>
  <si>
    <t>passed</t>
  </si>
  <si>
    <t>USER TEST (non-professional products)</t>
  </si>
  <si>
    <t xml:space="preserve">Procedure of testing </t>
  </si>
  <si>
    <t>General description on how the testers were selected</t>
  </si>
  <si>
    <t xml:space="preserve">Guidance given to the testers to perform the testing </t>
  </si>
  <si>
    <t>General description on how the products are made anonymous to the testers</t>
  </si>
  <si>
    <t xml:space="preserve">RESULTS </t>
  </si>
  <si>
    <t>Description of the reference product</t>
  </si>
  <si>
    <t>Region</t>
  </si>
  <si>
    <t>RTU</t>
  </si>
  <si>
    <t>Undilution rate: provide the dilution ratio</t>
  </si>
  <si>
    <t>Concentrated: provide the concentration ratio</t>
  </si>
  <si>
    <t>Product category: kitchen cleaner, window cleaner, floor cleaner, etc</t>
  </si>
  <si>
    <t>Generic formulation provided</t>
  </si>
  <si>
    <t>poorer than the reference product</t>
  </si>
  <si>
    <t>as good as the reference product</t>
  </si>
  <si>
    <t>better than the reference product</t>
  </si>
  <si>
    <t>How effective do you consider the test product?  Write 1</t>
  </si>
  <si>
    <t xml:space="preserve">calculation </t>
  </si>
  <si>
    <t>EVALUATION</t>
  </si>
  <si>
    <t>Hard surface cleaners</t>
  </si>
  <si>
    <t>this excelsheet provides a prood show compliance with the criteiron "FITNESS FOR USE" of Hard surface cleaners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</si>
</sst>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5"/>
      <color rgb="FF006100"/>
      <name val="Calibri"/>
      <family val="2"/>
      <scheme val="minor"/>
    </font>
    <font>
      <sz val="15"/>
      <color rgb="FF00610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0" fillId="0" borderId="8" xfId="0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3" fillId="0" borderId="0" xfId="0" applyFont="1"/>
    <xf numFmtId="0" fontId="4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0" xfId="0" applyFont="1"/>
    <xf numFmtId="0" fontId="0" fillId="0" borderId="27" xfId="0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16" xfId="0" applyFill="1" applyBorder="1" applyAlignment="1">
      <alignment vertical="center"/>
    </xf>
    <xf numFmtId="0" fontId="0" fillId="0" borderId="17" xfId="0" applyBorder="1"/>
    <xf numFmtId="0" fontId="0" fillId="0" borderId="20" xfId="0" applyBorder="1"/>
    <xf numFmtId="0" fontId="0" fillId="0" borderId="23" xfId="0" applyBorder="1"/>
    <xf numFmtId="0" fontId="0" fillId="0" borderId="21" xfId="0" applyBorder="1"/>
    <xf numFmtId="0" fontId="1" fillId="0" borderId="30" xfId="0" applyFont="1" applyBorder="1"/>
    <xf numFmtId="0" fontId="0" fillId="0" borderId="32" xfId="0" applyBorder="1"/>
    <xf numFmtId="0" fontId="1" fillId="5" borderId="33" xfId="0" applyFont="1" applyFill="1" applyBorder="1"/>
    <xf numFmtId="0" fontId="1" fillId="5" borderId="34" xfId="0" applyFont="1" applyFill="1" applyBorder="1" applyAlignment="1">
      <alignment vertical="center" wrapText="1"/>
    </xf>
    <xf numFmtId="0" fontId="0" fillId="0" borderId="12" xfId="0" applyBorder="1"/>
    <xf numFmtId="0" fontId="0" fillId="0" borderId="15" xfId="0" applyBorder="1"/>
    <xf numFmtId="0" fontId="0" fillId="2" borderId="9" xfId="0" applyFill="1" applyBorder="1" applyAlignment="1">
      <alignment vertical="center" wrapText="1"/>
    </xf>
    <xf numFmtId="0" fontId="1" fillId="5" borderId="35" xfId="0" applyFont="1" applyFill="1" applyBorder="1"/>
    <xf numFmtId="0" fontId="0" fillId="0" borderId="14" xfId="0" applyBorder="1"/>
    <xf numFmtId="0" fontId="4" fillId="0" borderId="3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0" fillId="0" borderId="36" xfId="0" applyBorder="1"/>
    <xf numFmtId="0" fontId="0" fillId="0" borderId="39" xfId="0" applyBorder="1"/>
    <xf numFmtId="0" fontId="0" fillId="0" borderId="42" xfId="0" applyBorder="1"/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7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36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39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1" xfId="0" applyFill="1" applyBorder="1"/>
    <xf numFmtId="0" fontId="1" fillId="0" borderId="29" xfId="0" applyFont="1" applyBorder="1"/>
    <xf numFmtId="0" fontId="1" fillId="0" borderId="31" xfId="0" applyFont="1" applyBorder="1"/>
    <xf numFmtId="0" fontId="0" fillId="0" borderId="45" xfId="0" applyBorder="1"/>
    <xf numFmtId="0" fontId="1" fillId="0" borderId="47" xfId="0" applyFont="1" applyBorder="1"/>
    <xf numFmtId="0" fontId="0" fillId="0" borderId="49" xfId="0" applyBorder="1"/>
    <xf numFmtId="0" fontId="0" fillId="0" borderId="52" xfId="0" applyBorder="1"/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62" xfId="0" applyFill="1" applyBorder="1"/>
    <xf numFmtId="0" fontId="0" fillId="2" borderId="16" xfId="0" applyFill="1" applyBorder="1"/>
    <xf numFmtId="0" fontId="0" fillId="2" borderId="20" xfId="0" applyFill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0" fillId="5" borderId="16" xfId="0" applyFill="1" applyBorder="1"/>
    <xf numFmtId="0" fontId="0" fillId="5" borderId="19" xfId="0" applyFill="1" applyBorder="1"/>
    <xf numFmtId="0" fontId="0" fillId="5" borderId="17" xfId="0" applyFill="1" applyBorder="1"/>
    <xf numFmtId="0" fontId="0" fillId="5" borderId="18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0" borderId="13" xfId="0" applyBorder="1"/>
    <xf numFmtId="0" fontId="1" fillId="0" borderId="52" xfId="0" applyFont="1" applyBorder="1"/>
    <xf numFmtId="0" fontId="0" fillId="2" borderId="66" xfId="0" applyFill="1" applyBorder="1"/>
    <xf numFmtId="0" fontId="0" fillId="0" borderId="67" xfId="0" applyFill="1" applyBorder="1"/>
    <xf numFmtId="0" fontId="0" fillId="2" borderId="0" xfId="0" applyFill="1"/>
    <xf numFmtId="0" fontId="0" fillId="2" borderId="46" xfId="0" applyFill="1" applyBorder="1"/>
    <xf numFmtId="0" fontId="0" fillId="2" borderId="47" xfId="0" applyFill="1" applyBorder="1"/>
    <xf numFmtId="0" fontId="0" fillId="0" borderId="52" xfId="0" applyFill="1" applyBorder="1"/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28" xfId="0" applyFill="1" applyBorder="1"/>
    <xf numFmtId="0" fontId="0" fillId="2" borderId="2" xfId="0" applyFill="1" applyBorder="1"/>
    <xf numFmtId="0" fontId="0" fillId="5" borderId="2" xfId="0" applyFill="1" applyBorder="1"/>
    <xf numFmtId="0" fontId="0" fillId="0" borderId="27" xfId="0" applyFill="1" applyBorder="1"/>
    <xf numFmtId="0" fontId="5" fillId="0" borderId="25" xfId="0" applyFont="1" applyBorder="1"/>
    <xf numFmtId="0" fontId="7" fillId="0" borderId="45" xfId="0" applyFont="1" applyBorder="1"/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/>
    <xf numFmtId="0" fontId="1" fillId="0" borderId="28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8" fillId="4" borderId="4" xfId="1" applyFont="1" applyBorder="1" applyAlignment="1">
      <alignment horizontal="center"/>
    </xf>
    <xf numFmtId="0" fontId="9" fillId="4" borderId="4" xfId="1" applyFont="1" applyBorder="1" applyAlignment="1">
      <alignment horizontal="center"/>
    </xf>
    <xf numFmtId="0" fontId="0" fillId="0" borderId="69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4" fillId="0" borderId="16" xfId="0" applyFont="1" applyFill="1" applyBorder="1" applyAlignment="1">
      <alignment horizontal="left" vertical="center"/>
    </xf>
    <xf numFmtId="0" fontId="10" fillId="2" borderId="19" xfId="0" applyFont="1" applyFill="1" applyBorder="1"/>
    <xf numFmtId="0" fontId="12" fillId="0" borderId="0" xfId="0" applyFont="1"/>
    <xf numFmtId="0" fontId="11" fillId="4" borderId="4" xfId="1" applyFont="1" applyBorder="1" applyAlignment="1">
      <alignment horizontal="left" vertical="center"/>
    </xf>
    <xf numFmtId="0" fontId="11" fillId="4" borderId="4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49" xfId="0" applyFill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0" fillId="2" borderId="52" xfId="0" applyFill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2" borderId="55" xfId="0" applyFill="1" applyBorder="1" applyAlignment="1">
      <alignment wrapText="1"/>
    </xf>
    <xf numFmtId="0" fontId="0" fillId="0" borderId="56" xfId="0" applyBorder="1" applyAlignment="1">
      <alignment wrapText="1"/>
    </xf>
    <xf numFmtId="0" fontId="0" fillId="0" borderId="57" xfId="0" applyBorder="1" applyAlignment="1">
      <alignment wrapText="1"/>
    </xf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8"/>
  <sheetViews>
    <sheetView tabSelected="1" workbookViewId="0">
      <selection activeCell="C12" sqref="C12"/>
    </sheetView>
  </sheetViews>
  <sheetFormatPr defaultColWidth="9.109375" defaultRowHeight="14.4" x14ac:dyDescent="0.3"/>
  <cols>
    <col min="2" max="2" width="15.5546875" customWidth="1"/>
    <col min="3" max="3" width="122.44140625" customWidth="1"/>
  </cols>
  <sheetData>
    <row r="2" spans="2:3" ht="21" x14ac:dyDescent="0.4">
      <c r="B2" s="1" t="s">
        <v>27</v>
      </c>
      <c r="C2" s="1" t="s">
        <v>106</v>
      </c>
    </row>
    <row r="3" spans="2:3" ht="15" thickBot="1" x14ac:dyDescent="0.35"/>
    <row r="4" spans="2:3" ht="26.25" customHeight="1" thickTop="1" thickBot="1" x14ac:dyDescent="0.35">
      <c r="B4" s="2" t="s">
        <v>0</v>
      </c>
      <c r="C4" s="3" t="s">
        <v>107</v>
      </c>
    </row>
    <row r="5" spans="2:3" ht="24" customHeight="1" thickTop="1" x14ac:dyDescent="0.3">
      <c r="B5" s="149" t="s">
        <v>1</v>
      </c>
      <c r="C5" s="3" t="s">
        <v>26</v>
      </c>
    </row>
    <row r="6" spans="2:3" ht="18.75" customHeight="1" x14ac:dyDescent="0.3">
      <c r="B6" s="150"/>
      <c r="C6" s="4" t="s">
        <v>25</v>
      </c>
    </row>
    <row r="7" spans="2:3" ht="30.75" customHeight="1" thickBot="1" x14ac:dyDescent="0.35">
      <c r="B7" s="6" t="s">
        <v>2</v>
      </c>
      <c r="C7" s="5" t="s">
        <v>3</v>
      </c>
    </row>
    <row r="8" spans="2:3" ht="15" thickTop="1" x14ac:dyDescent="0.3"/>
  </sheetData>
  <mergeCells count="1">
    <mergeCell ref="B5:B6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S46"/>
  <sheetViews>
    <sheetView zoomScaleNormal="100" workbookViewId="0">
      <selection activeCell="L14" sqref="L14"/>
    </sheetView>
  </sheetViews>
  <sheetFormatPr defaultColWidth="9.109375" defaultRowHeight="14.4" x14ac:dyDescent="0.3"/>
  <cols>
    <col min="2" max="2" width="4.109375" customWidth="1"/>
    <col min="3" max="3" width="50.109375" customWidth="1"/>
    <col min="4" max="4" width="13.44140625" customWidth="1"/>
    <col min="5" max="5" width="11.44140625" customWidth="1"/>
    <col min="6" max="6" width="56.109375" customWidth="1"/>
    <col min="7" max="7" width="8.109375" customWidth="1"/>
    <col min="8" max="8" width="10.109375" customWidth="1"/>
    <col min="9" max="9" width="38.88671875" customWidth="1"/>
    <col min="10" max="11" width="10.109375" customWidth="1"/>
    <col min="12" max="14" width="8.44140625" customWidth="1"/>
  </cols>
  <sheetData>
    <row r="2" spans="2:19" ht="17.399999999999999" x14ac:dyDescent="0.35">
      <c r="C2" s="25" t="s">
        <v>16</v>
      </c>
    </row>
    <row r="3" spans="2:19" ht="15" thickBot="1" x14ac:dyDescent="0.35"/>
    <row r="4" spans="2:19" ht="15.6" thickTop="1" thickBot="1" x14ac:dyDescent="0.35">
      <c r="C4" s="7" t="s">
        <v>4</v>
      </c>
      <c r="D4" s="151"/>
      <c r="E4" s="152"/>
      <c r="F4" s="153"/>
      <c r="I4" s="77"/>
      <c r="J4" s="91" t="s">
        <v>18</v>
      </c>
      <c r="K4" s="92"/>
      <c r="L4" s="92"/>
      <c r="M4" s="92"/>
      <c r="N4" s="93"/>
      <c r="O4" s="94" t="s">
        <v>59</v>
      </c>
      <c r="P4" s="92"/>
      <c r="Q4" s="92"/>
      <c r="R4" s="92"/>
      <c r="S4" s="93"/>
    </row>
    <row r="5" spans="2:19" ht="15.6" thickTop="1" thickBot="1" x14ac:dyDescent="0.35">
      <c r="I5" s="78" t="s">
        <v>52</v>
      </c>
      <c r="J5" s="81">
        <v>1</v>
      </c>
      <c r="K5" s="82">
        <v>2</v>
      </c>
      <c r="L5" s="82">
        <v>3</v>
      </c>
      <c r="M5" s="82">
        <v>4</v>
      </c>
      <c r="N5" s="83">
        <v>5</v>
      </c>
      <c r="O5" s="84">
        <v>1</v>
      </c>
      <c r="P5" s="82">
        <v>2</v>
      </c>
      <c r="Q5" s="82">
        <v>3</v>
      </c>
      <c r="R5" s="82">
        <v>4</v>
      </c>
      <c r="S5" s="83">
        <v>5</v>
      </c>
    </row>
    <row r="6" spans="2:19" ht="18" customHeight="1" thickTop="1" thickBot="1" x14ac:dyDescent="0.35">
      <c r="B6" s="8"/>
      <c r="C6" s="26" t="s">
        <v>17</v>
      </c>
      <c r="D6" s="27" t="s">
        <v>5</v>
      </c>
      <c r="E6" s="28" t="s">
        <v>6</v>
      </c>
      <c r="F6" s="29" t="s">
        <v>7</v>
      </c>
      <c r="I6" s="79" t="s">
        <v>55</v>
      </c>
      <c r="J6" s="85"/>
      <c r="K6" s="86"/>
      <c r="L6" s="86"/>
      <c r="M6" s="86"/>
      <c r="N6" s="87"/>
      <c r="O6" s="88"/>
      <c r="P6" s="86"/>
      <c r="Q6" s="86"/>
      <c r="R6" s="86"/>
      <c r="S6" s="87"/>
    </row>
    <row r="7" spans="2:19" ht="33.75" customHeight="1" thickTop="1" x14ac:dyDescent="0.3">
      <c r="B7" s="9">
        <v>1</v>
      </c>
      <c r="C7" s="10" t="s">
        <v>8</v>
      </c>
      <c r="D7" s="11"/>
      <c r="E7" s="12"/>
      <c r="F7" s="13"/>
      <c r="I7" s="80" t="s">
        <v>58</v>
      </c>
      <c r="J7" s="89"/>
      <c r="K7" s="61"/>
      <c r="L7" s="61"/>
      <c r="M7" s="61"/>
      <c r="N7" s="62"/>
      <c r="O7" s="60"/>
      <c r="P7" s="61"/>
      <c r="Q7" s="61"/>
      <c r="R7" s="61"/>
      <c r="S7" s="62"/>
    </row>
    <row r="8" spans="2:19" ht="31.5" customHeight="1" x14ac:dyDescent="0.3">
      <c r="B8" s="14">
        <v>2</v>
      </c>
      <c r="C8" s="15" t="s">
        <v>9</v>
      </c>
      <c r="D8" s="16"/>
      <c r="E8" s="17"/>
      <c r="F8" s="18" t="s">
        <v>10</v>
      </c>
      <c r="I8" s="109" t="s">
        <v>66</v>
      </c>
      <c r="J8" s="89"/>
      <c r="K8" s="61"/>
      <c r="L8" s="61"/>
      <c r="M8" s="61"/>
      <c r="N8" s="61"/>
      <c r="O8" s="61"/>
      <c r="P8" s="61"/>
      <c r="Q8" s="61"/>
      <c r="R8" s="61"/>
      <c r="S8" s="62"/>
    </row>
    <row r="9" spans="2:19" ht="19.5" customHeight="1" x14ac:dyDescent="0.3">
      <c r="B9" s="14">
        <v>3</v>
      </c>
      <c r="C9" s="19" t="s">
        <v>11</v>
      </c>
      <c r="D9" s="16"/>
      <c r="E9" s="17"/>
      <c r="F9" s="18"/>
      <c r="I9" s="109" t="s">
        <v>67</v>
      </c>
      <c r="J9" s="89"/>
      <c r="K9" s="61"/>
      <c r="L9" s="61"/>
      <c r="M9" s="61"/>
      <c r="N9" s="61"/>
      <c r="O9" s="61"/>
      <c r="P9" s="61"/>
      <c r="Q9" s="61"/>
      <c r="R9" s="61"/>
      <c r="S9" s="62"/>
    </row>
    <row r="10" spans="2:19" ht="33" customHeight="1" x14ac:dyDescent="0.3">
      <c r="B10" s="14">
        <v>4</v>
      </c>
      <c r="C10" s="15" t="s">
        <v>12</v>
      </c>
      <c r="D10" s="16"/>
      <c r="E10" s="17"/>
      <c r="F10" s="18" t="s">
        <v>13</v>
      </c>
      <c r="I10" s="80" t="s">
        <v>56</v>
      </c>
      <c r="J10" s="89"/>
      <c r="K10" s="61"/>
      <c r="L10" s="61"/>
      <c r="M10" s="61"/>
      <c r="N10" s="62"/>
      <c r="O10" s="60"/>
      <c r="P10" s="61"/>
      <c r="Q10" s="61"/>
      <c r="R10" s="61"/>
      <c r="S10" s="62"/>
    </row>
    <row r="11" spans="2:19" ht="17.25" customHeight="1" thickBot="1" x14ac:dyDescent="0.35">
      <c r="B11" s="20">
        <v>5</v>
      </c>
      <c r="C11" s="21" t="s">
        <v>14</v>
      </c>
      <c r="D11" s="22"/>
      <c r="E11" s="23"/>
      <c r="F11" s="24" t="s">
        <v>15</v>
      </c>
      <c r="I11" s="80" t="s">
        <v>57</v>
      </c>
      <c r="J11" s="89"/>
      <c r="K11" s="61"/>
      <c r="L11" s="61"/>
      <c r="M11" s="61"/>
      <c r="N11" s="62"/>
      <c r="O11" s="60"/>
      <c r="P11" s="61"/>
      <c r="Q11" s="61"/>
      <c r="R11" s="61"/>
      <c r="S11" s="62"/>
    </row>
    <row r="12" spans="2:19" ht="15.6" thickTop="1" thickBot="1" x14ac:dyDescent="0.35">
      <c r="I12" s="80" t="s">
        <v>60</v>
      </c>
      <c r="J12" s="95"/>
      <c r="K12" s="96"/>
      <c r="L12" s="96"/>
      <c r="M12" s="96"/>
      <c r="N12" s="97"/>
      <c r="O12" s="98"/>
      <c r="P12" s="96"/>
      <c r="Q12" s="96"/>
      <c r="R12" s="96"/>
      <c r="S12" s="97"/>
    </row>
    <row r="13" spans="2:19" ht="15.6" thickTop="1" thickBot="1" x14ac:dyDescent="0.35">
      <c r="B13" s="42"/>
      <c r="C13" s="50" t="s">
        <v>28</v>
      </c>
      <c r="D13" s="48" t="s">
        <v>29</v>
      </c>
      <c r="E13" s="43" t="s">
        <v>30</v>
      </c>
      <c r="F13" s="44" t="s">
        <v>31</v>
      </c>
      <c r="I13" s="107" t="s">
        <v>64</v>
      </c>
      <c r="J13" s="89"/>
      <c r="K13" s="61"/>
      <c r="L13" s="61"/>
      <c r="M13" s="61"/>
      <c r="N13" s="62"/>
      <c r="O13" s="60"/>
      <c r="P13" s="61"/>
      <c r="Q13" s="61"/>
      <c r="R13" s="61"/>
      <c r="S13" s="62"/>
    </row>
    <row r="14" spans="2:19" ht="15.6" thickTop="1" thickBot="1" x14ac:dyDescent="0.35">
      <c r="B14" s="8"/>
      <c r="C14" s="51" t="s">
        <v>40</v>
      </c>
      <c r="D14" s="56"/>
      <c r="E14" s="57"/>
      <c r="F14" s="47" t="s">
        <v>43</v>
      </c>
      <c r="I14" s="107" t="s">
        <v>64</v>
      </c>
      <c r="J14" s="89"/>
      <c r="K14" s="61"/>
      <c r="L14" s="61"/>
      <c r="M14" s="61"/>
      <c r="N14" s="62"/>
      <c r="O14" s="60"/>
      <c r="P14" s="61"/>
      <c r="Q14" s="61"/>
      <c r="R14" s="61"/>
      <c r="S14" s="62"/>
    </row>
    <row r="15" spans="2:19" ht="15" thickTop="1" x14ac:dyDescent="0.3">
      <c r="B15" s="45"/>
      <c r="C15" s="52" t="s">
        <v>41</v>
      </c>
      <c r="D15" s="58"/>
      <c r="E15" s="59"/>
      <c r="F15" s="13"/>
      <c r="I15" s="107" t="s">
        <v>64</v>
      </c>
      <c r="J15" s="89"/>
      <c r="K15" s="61"/>
      <c r="L15" s="61"/>
      <c r="M15" s="61"/>
      <c r="N15" s="62"/>
      <c r="O15" s="60"/>
      <c r="P15" s="61"/>
      <c r="Q15" s="61"/>
      <c r="R15" s="61"/>
      <c r="S15" s="62"/>
    </row>
    <row r="16" spans="2:19" x14ac:dyDescent="0.3">
      <c r="B16" s="36">
        <v>1</v>
      </c>
      <c r="C16" s="37" t="s">
        <v>39</v>
      </c>
      <c r="D16" s="60"/>
      <c r="E16" s="61"/>
      <c r="F16" s="62"/>
      <c r="I16" s="80" t="s">
        <v>61</v>
      </c>
      <c r="J16" s="95"/>
      <c r="K16" s="96"/>
      <c r="L16" s="96"/>
      <c r="M16" s="96"/>
      <c r="N16" s="97"/>
      <c r="O16" s="98"/>
      <c r="P16" s="96"/>
      <c r="Q16" s="96"/>
      <c r="R16" s="96"/>
      <c r="S16" s="97"/>
    </row>
    <row r="17" spans="2:19" x14ac:dyDescent="0.3">
      <c r="B17" s="36">
        <v>2</v>
      </c>
      <c r="C17" s="53" t="s">
        <v>32</v>
      </c>
      <c r="D17" s="63"/>
      <c r="E17" s="64"/>
      <c r="F17" s="65"/>
      <c r="I17" s="107" t="s">
        <v>64</v>
      </c>
      <c r="J17" s="89"/>
      <c r="K17" s="61"/>
      <c r="L17" s="61"/>
      <c r="M17" s="61"/>
      <c r="N17" s="62"/>
      <c r="O17" s="60"/>
      <c r="P17" s="61"/>
      <c r="Q17" s="61"/>
      <c r="R17" s="61"/>
      <c r="S17" s="62"/>
    </row>
    <row r="18" spans="2:19" x14ac:dyDescent="0.3">
      <c r="B18" s="34"/>
      <c r="C18" s="54" t="s">
        <v>34</v>
      </c>
      <c r="D18" s="66"/>
      <c r="E18" s="67"/>
      <c r="F18" s="68"/>
      <c r="I18" s="107" t="s">
        <v>64</v>
      </c>
      <c r="J18" s="89"/>
      <c r="K18" s="61"/>
      <c r="L18" s="61"/>
      <c r="M18" s="61"/>
      <c r="N18" s="62"/>
      <c r="O18" s="60"/>
      <c r="P18" s="61"/>
      <c r="Q18" s="61"/>
      <c r="R18" s="61"/>
      <c r="S18" s="62"/>
    </row>
    <row r="19" spans="2:19" x14ac:dyDescent="0.3">
      <c r="B19" s="34"/>
      <c r="C19" s="55" t="s">
        <v>33</v>
      </c>
      <c r="D19" s="69"/>
      <c r="E19" s="70"/>
      <c r="F19" s="71"/>
      <c r="I19" s="107" t="s">
        <v>64</v>
      </c>
      <c r="J19" s="104"/>
      <c r="K19" s="100"/>
      <c r="L19" s="100"/>
      <c r="M19" s="100"/>
      <c r="N19" s="101"/>
      <c r="O19" s="99"/>
      <c r="P19" s="100"/>
      <c r="Q19" s="100"/>
      <c r="R19" s="100"/>
      <c r="S19" s="101"/>
    </row>
    <row r="20" spans="2:19" x14ac:dyDescent="0.3">
      <c r="B20" s="34">
        <v>3</v>
      </c>
      <c r="C20" s="37" t="s">
        <v>35</v>
      </c>
      <c r="D20" s="60"/>
      <c r="E20" s="61"/>
      <c r="F20" s="62"/>
      <c r="I20" s="103" t="s">
        <v>62</v>
      </c>
      <c r="J20" s="45"/>
      <c r="K20" s="46"/>
      <c r="L20" s="46"/>
      <c r="M20" s="46"/>
      <c r="N20" s="102"/>
      <c r="O20" s="49"/>
      <c r="P20" s="46"/>
      <c r="Q20" s="46"/>
      <c r="R20" s="46"/>
      <c r="S20" s="102"/>
    </row>
    <row r="21" spans="2:19" x14ac:dyDescent="0.3">
      <c r="B21" s="34">
        <v>4</v>
      </c>
      <c r="C21" s="37" t="s">
        <v>36</v>
      </c>
      <c r="D21" s="60"/>
      <c r="E21" s="61"/>
      <c r="F21" s="62"/>
      <c r="I21" s="107" t="s">
        <v>64</v>
      </c>
      <c r="J21" s="89"/>
      <c r="K21" s="61"/>
      <c r="L21" s="61"/>
      <c r="M21" s="61"/>
      <c r="N21" s="62"/>
      <c r="O21" s="60"/>
      <c r="P21" s="61"/>
      <c r="Q21" s="61"/>
      <c r="R21" s="61"/>
      <c r="S21" s="62"/>
    </row>
    <row r="22" spans="2:19" x14ac:dyDescent="0.3">
      <c r="B22" s="34">
        <v>5</v>
      </c>
      <c r="C22" s="37" t="s">
        <v>38</v>
      </c>
      <c r="D22" s="60"/>
      <c r="E22" s="61"/>
      <c r="F22" s="62"/>
      <c r="I22" s="107" t="s">
        <v>64</v>
      </c>
      <c r="J22" s="89"/>
      <c r="K22" s="61"/>
      <c r="L22" s="61"/>
      <c r="M22" s="61"/>
      <c r="N22" s="62"/>
      <c r="O22" s="60"/>
      <c r="P22" s="61"/>
      <c r="Q22" s="61"/>
      <c r="R22" s="61"/>
      <c r="S22" s="62"/>
    </row>
    <row r="23" spans="2:19" ht="15" thickBot="1" x14ac:dyDescent="0.35">
      <c r="B23" s="34">
        <v>6</v>
      </c>
      <c r="C23" s="37" t="s">
        <v>37</v>
      </c>
      <c r="D23" s="60"/>
      <c r="E23" s="61"/>
      <c r="F23" s="62"/>
      <c r="I23" s="108" t="s">
        <v>64</v>
      </c>
      <c r="J23" s="90"/>
      <c r="K23" s="73"/>
      <c r="L23" s="73"/>
      <c r="M23" s="73"/>
      <c r="N23" s="74"/>
      <c r="O23" s="72"/>
      <c r="P23" s="73"/>
      <c r="Q23" s="73"/>
      <c r="R23" s="73"/>
      <c r="S23" s="74"/>
    </row>
    <row r="24" spans="2:19" ht="15" thickTop="1" x14ac:dyDescent="0.3">
      <c r="C24" s="105" t="s">
        <v>65</v>
      </c>
      <c r="D24" s="106"/>
      <c r="E24" s="106"/>
      <c r="F24" s="106"/>
    </row>
    <row r="25" spans="2:19" ht="15" thickBot="1" x14ac:dyDescent="0.35">
      <c r="B25" s="38">
        <v>7</v>
      </c>
      <c r="C25" s="40" t="s">
        <v>42</v>
      </c>
      <c r="D25" s="72"/>
      <c r="E25" s="73"/>
      <c r="F25" s="74"/>
      <c r="I25" t="s">
        <v>63</v>
      </c>
    </row>
    <row r="26" spans="2:19" ht="15.6" thickTop="1" thickBot="1" x14ac:dyDescent="0.35">
      <c r="I26" s="77"/>
      <c r="J26" s="91" t="s">
        <v>18</v>
      </c>
      <c r="K26" s="92"/>
      <c r="L26" s="92"/>
      <c r="M26" s="92"/>
      <c r="N26" s="93"/>
      <c r="O26" s="94" t="s">
        <v>59</v>
      </c>
      <c r="P26" s="92"/>
      <c r="Q26" s="92"/>
      <c r="R26" s="92"/>
      <c r="S26" s="93"/>
    </row>
    <row r="27" spans="2:19" ht="15.6" thickTop="1" thickBot="1" x14ac:dyDescent="0.35">
      <c r="C27" s="75" t="s">
        <v>44</v>
      </c>
      <c r="D27" s="41" t="s">
        <v>54</v>
      </c>
      <c r="E27" s="41" t="s">
        <v>46</v>
      </c>
      <c r="F27" s="76" t="s">
        <v>68</v>
      </c>
      <c r="I27" s="78" t="s">
        <v>52</v>
      </c>
      <c r="J27" s="81">
        <v>1</v>
      </c>
      <c r="K27" s="82">
        <v>2</v>
      </c>
      <c r="L27" s="82">
        <v>3</v>
      </c>
      <c r="M27" s="82">
        <v>4</v>
      </c>
      <c r="N27" s="83">
        <v>5</v>
      </c>
      <c r="O27" s="84">
        <v>1</v>
      </c>
      <c r="P27" s="82">
        <v>2</v>
      </c>
      <c r="Q27" s="82">
        <v>3</v>
      </c>
      <c r="R27" s="82">
        <v>4</v>
      </c>
      <c r="S27" s="83">
        <v>5</v>
      </c>
    </row>
    <row r="28" spans="2:19" ht="15" thickTop="1" x14ac:dyDescent="0.3">
      <c r="C28" s="34" t="s">
        <v>47</v>
      </c>
      <c r="D28" s="61"/>
      <c r="E28" s="61"/>
      <c r="F28" s="62" t="s">
        <v>53</v>
      </c>
      <c r="I28" s="79" t="s">
        <v>55</v>
      </c>
      <c r="J28" s="85"/>
      <c r="K28" s="86"/>
      <c r="L28" s="86"/>
      <c r="M28" s="86"/>
      <c r="N28" s="87"/>
      <c r="O28" s="88"/>
      <c r="P28" s="86"/>
      <c r="Q28" s="86"/>
      <c r="R28" s="86"/>
      <c r="S28" s="87"/>
    </row>
    <row r="29" spans="2:19" x14ac:dyDescent="0.3">
      <c r="C29" s="34" t="s">
        <v>48</v>
      </c>
      <c r="D29" s="61"/>
      <c r="E29" s="61"/>
      <c r="F29" s="62"/>
      <c r="I29" s="80" t="s">
        <v>58</v>
      </c>
      <c r="J29" s="89"/>
      <c r="K29" s="61"/>
      <c r="L29" s="61"/>
      <c r="M29" s="61"/>
      <c r="N29" s="62"/>
      <c r="O29" s="60"/>
      <c r="P29" s="61"/>
      <c r="Q29" s="61"/>
      <c r="R29" s="61"/>
      <c r="S29" s="62"/>
    </row>
    <row r="30" spans="2:19" x14ac:dyDescent="0.3">
      <c r="C30" s="34" t="s">
        <v>49</v>
      </c>
      <c r="D30" s="61"/>
      <c r="E30" s="61"/>
      <c r="F30" s="62"/>
      <c r="I30" s="109" t="s">
        <v>66</v>
      </c>
      <c r="J30" s="89"/>
      <c r="K30" s="61"/>
      <c r="L30" s="61"/>
      <c r="M30" s="61"/>
      <c r="N30" s="61"/>
      <c r="O30" s="61"/>
      <c r="P30" s="61"/>
      <c r="Q30" s="61"/>
      <c r="R30" s="61"/>
      <c r="S30" s="62"/>
    </row>
    <row r="31" spans="2:19" x14ac:dyDescent="0.3">
      <c r="C31" s="34" t="s">
        <v>50</v>
      </c>
      <c r="D31" s="61"/>
      <c r="E31" s="61"/>
      <c r="F31" s="62"/>
      <c r="I31" s="109" t="s">
        <v>67</v>
      </c>
      <c r="J31" s="89"/>
      <c r="K31" s="61"/>
      <c r="L31" s="61"/>
      <c r="M31" s="61"/>
      <c r="N31" s="61"/>
      <c r="O31" s="61"/>
      <c r="P31" s="61"/>
      <c r="Q31" s="61"/>
      <c r="R31" s="61"/>
      <c r="S31" s="62"/>
    </row>
    <row r="32" spans="2:19" x14ac:dyDescent="0.3">
      <c r="C32" s="34" t="s">
        <v>45</v>
      </c>
      <c r="D32" s="61"/>
      <c r="E32" s="61"/>
      <c r="F32" s="62"/>
      <c r="I32" s="80" t="s">
        <v>56</v>
      </c>
      <c r="J32" s="89"/>
      <c r="K32" s="61"/>
      <c r="L32" s="61"/>
      <c r="M32" s="61"/>
      <c r="N32" s="62"/>
      <c r="O32" s="60"/>
      <c r="P32" s="61"/>
      <c r="Q32" s="61"/>
      <c r="R32" s="61"/>
      <c r="S32" s="62"/>
    </row>
    <row r="33" spans="3:19" ht="15" thickBot="1" x14ac:dyDescent="0.35">
      <c r="C33" s="38" t="s">
        <v>51</v>
      </c>
      <c r="D33" s="73"/>
      <c r="E33" s="73"/>
      <c r="F33" s="74"/>
      <c r="I33" s="80" t="s">
        <v>57</v>
      </c>
      <c r="J33" s="89"/>
      <c r="K33" s="61"/>
      <c r="L33" s="61"/>
      <c r="M33" s="61"/>
      <c r="N33" s="62"/>
      <c r="O33" s="60"/>
      <c r="P33" s="61"/>
      <c r="Q33" s="61"/>
      <c r="R33" s="61"/>
      <c r="S33" s="62"/>
    </row>
    <row r="34" spans="3:19" ht="15" thickTop="1" x14ac:dyDescent="0.3">
      <c r="I34" s="80" t="s">
        <v>60</v>
      </c>
      <c r="J34" s="95"/>
      <c r="K34" s="96"/>
      <c r="L34" s="96"/>
      <c r="M34" s="96"/>
      <c r="N34" s="97"/>
      <c r="O34" s="98"/>
      <c r="P34" s="96"/>
      <c r="Q34" s="96"/>
      <c r="R34" s="96"/>
      <c r="S34" s="97"/>
    </row>
    <row r="35" spans="3:19" x14ac:dyDescent="0.3">
      <c r="I35" s="107" t="s">
        <v>64</v>
      </c>
      <c r="J35" s="89"/>
      <c r="K35" s="61"/>
      <c r="L35" s="61"/>
      <c r="M35" s="61"/>
      <c r="N35" s="62"/>
      <c r="O35" s="60"/>
      <c r="P35" s="61"/>
      <c r="Q35" s="61"/>
      <c r="R35" s="61"/>
      <c r="S35" s="62"/>
    </row>
    <row r="36" spans="3:19" x14ac:dyDescent="0.3">
      <c r="I36" s="107" t="s">
        <v>64</v>
      </c>
      <c r="J36" s="89"/>
      <c r="K36" s="61"/>
      <c r="L36" s="61"/>
      <c r="M36" s="61"/>
      <c r="N36" s="62"/>
      <c r="O36" s="60"/>
      <c r="P36" s="61"/>
      <c r="Q36" s="61"/>
      <c r="R36" s="61"/>
      <c r="S36" s="62"/>
    </row>
    <row r="37" spans="3:19" x14ac:dyDescent="0.3">
      <c r="I37" s="107" t="s">
        <v>64</v>
      </c>
      <c r="J37" s="89"/>
      <c r="K37" s="61"/>
      <c r="L37" s="61"/>
      <c r="M37" s="61"/>
      <c r="N37" s="62"/>
      <c r="O37" s="60"/>
      <c r="P37" s="61"/>
      <c r="Q37" s="61"/>
      <c r="R37" s="61"/>
      <c r="S37" s="62"/>
    </row>
    <row r="38" spans="3:19" x14ac:dyDescent="0.3">
      <c r="I38" s="80" t="s">
        <v>61</v>
      </c>
      <c r="J38" s="95"/>
      <c r="K38" s="96"/>
      <c r="L38" s="96"/>
      <c r="M38" s="96"/>
      <c r="N38" s="97"/>
      <c r="O38" s="98"/>
      <c r="P38" s="96"/>
      <c r="Q38" s="96"/>
      <c r="R38" s="96"/>
      <c r="S38" s="97"/>
    </row>
    <row r="39" spans="3:19" x14ac:dyDescent="0.3">
      <c r="I39" s="107" t="s">
        <v>64</v>
      </c>
      <c r="J39" s="89"/>
      <c r="K39" s="61"/>
      <c r="L39" s="61"/>
      <c r="M39" s="61"/>
      <c r="N39" s="62"/>
      <c r="O39" s="60"/>
      <c r="P39" s="61"/>
      <c r="Q39" s="61"/>
      <c r="R39" s="61"/>
      <c r="S39" s="62"/>
    </row>
    <row r="40" spans="3:19" x14ac:dyDescent="0.3">
      <c r="I40" s="107" t="s">
        <v>64</v>
      </c>
      <c r="J40" s="89"/>
      <c r="K40" s="61"/>
      <c r="L40" s="61"/>
      <c r="M40" s="61"/>
      <c r="N40" s="62"/>
      <c r="O40" s="60"/>
      <c r="P40" s="61"/>
      <c r="Q40" s="61"/>
      <c r="R40" s="61"/>
      <c r="S40" s="62"/>
    </row>
    <row r="41" spans="3:19" x14ac:dyDescent="0.3">
      <c r="I41" s="107" t="s">
        <v>64</v>
      </c>
      <c r="J41" s="104"/>
      <c r="K41" s="100"/>
      <c r="L41" s="100"/>
      <c r="M41" s="100"/>
      <c r="N41" s="101"/>
      <c r="O41" s="99"/>
      <c r="P41" s="100"/>
      <c r="Q41" s="100"/>
      <c r="R41" s="100"/>
      <c r="S41" s="101"/>
    </row>
    <row r="42" spans="3:19" x14ac:dyDescent="0.3">
      <c r="I42" s="103" t="s">
        <v>62</v>
      </c>
      <c r="J42" s="45"/>
      <c r="K42" s="46"/>
      <c r="L42" s="46"/>
      <c r="M42" s="46"/>
      <c r="N42" s="102"/>
      <c r="O42" s="49"/>
      <c r="P42" s="46"/>
      <c r="Q42" s="46"/>
      <c r="R42" s="46"/>
      <c r="S42" s="102"/>
    </row>
    <row r="43" spans="3:19" x14ac:dyDescent="0.3">
      <c r="I43" s="107" t="s">
        <v>64</v>
      </c>
      <c r="J43" s="89"/>
      <c r="K43" s="61"/>
      <c r="L43" s="61"/>
      <c r="M43" s="61"/>
      <c r="N43" s="62"/>
      <c r="O43" s="60"/>
      <c r="P43" s="61"/>
      <c r="Q43" s="61"/>
      <c r="R43" s="61"/>
      <c r="S43" s="62"/>
    </row>
    <row r="44" spans="3:19" x14ac:dyDescent="0.3">
      <c r="I44" s="107" t="s">
        <v>64</v>
      </c>
      <c r="J44" s="89"/>
      <c r="K44" s="61"/>
      <c r="L44" s="61"/>
      <c r="M44" s="61"/>
      <c r="N44" s="62"/>
      <c r="O44" s="60"/>
      <c r="P44" s="61"/>
      <c r="Q44" s="61"/>
      <c r="R44" s="61"/>
      <c r="S44" s="62"/>
    </row>
    <row r="45" spans="3:19" ht="15" thickBot="1" x14ac:dyDescent="0.35">
      <c r="I45" s="108" t="s">
        <v>64</v>
      </c>
      <c r="J45" s="90"/>
      <c r="K45" s="73"/>
      <c r="L45" s="73"/>
      <c r="M45" s="73"/>
      <c r="N45" s="74"/>
      <c r="O45" s="72"/>
      <c r="P45" s="73"/>
      <c r="Q45" s="73"/>
      <c r="R45" s="73"/>
      <c r="S45" s="74"/>
    </row>
    <row r="46" spans="3:19" ht="15" thickTop="1" x14ac:dyDescent="0.3"/>
  </sheetData>
  <mergeCells count="1">
    <mergeCell ref="D4:F4"/>
  </mergeCells>
  <pageMargins left="0.70866141732283472" right="0.70866141732283472" top="0.74803149606299213" bottom="0.74803149606299213" header="0.31496062992125984" footer="0.31496062992125984"/>
  <pageSetup scale="69" fitToWidth="2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3:L18"/>
  <sheetViews>
    <sheetView workbookViewId="0">
      <selection activeCell="B26" sqref="B26"/>
    </sheetView>
  </sheetViews>
  <sheetFormatPr defaultColWidth="9.109375" defaultRowHeight="14.4" x14ac:dyDescent="0.3"/>
  <cols>
    <col min="2" max="2" width="73.88671875" customWidth="1"/>
    <col min="3" max="3" width="45.5546875" customWidth="1"/>
    <col min="6" max="6" width="18.44140625" customWidth="1"/>
  </cols>
  <sheetData>
    <row r="3" spans="2:12" ht="18" thickBot="1" x14ac:dyDescent="0.4">
      <c r="B3" s="25" t="s">
        <v>79</v>
      </c>
      <c r="C3" s="30"/>
      <c r="F3" s="123" t="s">
        <v>80</v>
      </c>
      <c r="G3" s="121">
        <v>1</v>
      </c>
      <c r="H3" t="s">
        <v>81</v>
      </c>
      <c r="L3" t="s">
        <v>86</v>
      </c>
    </row>
    <row r="4" spans="2:12" ht="18" thickTop="1" x14ac:dyDescent="0.35">
      <c r="B4" s="117" t="s">
        <v>76</v>
      </c>
      <c r="C4" s="116"/>
      <c r="G4" s="121">
        <v>2</v>
      </c>
      <c r="H4" t="s">
        <v>82</v>
      </c>
      <c r="L4" t="s">
        <v>85</v>
      </c>
    </row>
    <row r="5" spans="2:12" x14ac:dyDescent="0.3">
      <c r="B5" s="31" t="s">
        <v>19</v>
      </c>
      <c r="C5" s="110"/>
      <c r="G5" s="121">
        <v>3</v>
      </c>
      <c r="H5" t="s">
        <v>83</v>
      </c>
    </row>
    <row r="6" spans="2:12" x14ac:dyDescent="0.3">
      <c r="B6" s="31" t="s">
        <v>69</v>
      </c>
      <c r="C6" s="111"/>
    </row>
    <row r="7" spans="2:12" ht="15" thickBot="1" x14ac:dyDescent="0.35">
      <c r="B7" s="114" t="s">
        <v>71</v>
      </c>
      <c r="C7" s="113" t="s">
        <v>72</v>
      </c>
      <c r="F7" s="124" t="s">
        <v>23</v>
      </c>
    </row>
    <row r="8" spans="2:12" ht="15.6" thickTop="1" thickBot="1" x14ac:dyDescent="0.35">
      <c r="B8" s="115" t="s">
        <v>70</v>
      </c>
      <c r="C8" s="111"/>
      <c r="F8" s="125" t="s">
        <v>77</v>
      </c>
      <c r="G8" s="32">
        <v>1</v>
      </c>
      <c r="H8" s="32">
        <v>2</v>
      </c>
      <c r="I8" s="32">
        <v>3</v>
      </c>
      <c r="J8" s="32">
        <v>4</v>
      </c>
      <c r="K8" s="33">
        <v>5</v>
      </c>
    </row>
    <row r="9" spans="2:12" ht="15" thickTop="1" x14ac:dyDescent="0.3">
      <c r="B9" s="31" t="s">
        <v>20</v>
      </c>
      <c r="C9" s="111"/>
      <c r="F9" s="126" t="s">
        <v>78</v>
      </c>
      <c r="G9" s="130">
        <v>1</v>
      </c>
      <c r="H9" s="131">
        <v>2</v>
      </c>
      <c r="I9" s="131">
        <v>2</v>
      </c>
      <c r="J9" s="131">
        <v>2</v>
      </c>
      <c r="K9" s="132">
        <v>2</v>
      </c>
    </row>
    <row r="10" spans="2:12" ht="15" thickBot="1" x14ac:dyDescent="0.35">
      <c r="B10" s="31" t="s">
        <v>21</v>
      </c>
      <c r="C10" s="111"/>
      <c r="F10" s="127"/>
      <c r="G10" s="133">
        <f>(IF(G9&lt;2,0,1))</f>
        <v>0</v>
      </c>
      <c r="H10" s="128">
        <f t="shared" ref="H10:K10" si="0">(IF(H9&lt;2,0,1))</f>
        <v>1</v>
      </c>
      <c r="I10" s="128">
        <f t="shared" si="0"/>
        <v>1</v>
      </c>
      <c r="J10" s="128">
        <f t="shared" si="0"/>
        <v>1</v>
      </c>
      <c r="K10" s="129">
        <f t="shared" si="0"/>
        <v>1</v>
      </c>
    </row>
    <row r="11" spans="2:12" ht="15.6" thickTop="1" thickBot="1" x14ac:dyDescent="0.35">
      <c r="B11" s="31" t="s">
        <v>22</v>
      </c>
      <c r="C11" s="111"/>
      <c r="H11" s="121"/>
      <c r="I11" s="121"/>
      <c r="J11" s="121"/>
      <c r="K11" s="121"/>
    </row>
    <row r="12" spans="2:12" ht="21" thickTop="1" thickBot="1" x14ac:dyDescent="0.45">
      <c r="B12" s="120" t="s">
        <v>75</v>
      </c>
      <c r="C12" s="112"/>
      <c r="F12" s="134" t="s">
        <v>84</v>
      </c>
      <c r="G12" s="135" t="str">
        <f>(IF(SUM(G10:K10)&gt;4,L3,L4))</f>
        <v>failed</v>
      </c>
    </row>
    <row r="13" spans="2:12" ht="76.5" customHeight="1" thickTop="1" thickBot="1" x14ac:dyDescent="0.35">
      <c r="B13" s="118" t="s">
        <v>73</v>
      </c>
      <c r="C13" s="119"/>
    </row>
    <row r="14" spans="2:12" ht="77.25" customHeight="1" thickTop="1" thickBot="1" x14ac:dyDescent="0.35">
      <c r="B14" s="118" t="s">
        <v>24</v>
      </c>
      <c r="C14" s="119"/>
    </row>
    <row r="15" spans="2:12" ht="67.5" customHeight="1" thickTop="1" thickBot="1" x14ac:dyDescent="0.35">
      <c r="B15" s="118" t="s">
        <v>74</v>
      </c>
      <c r="C15" s="119"/>
    </row>
    <row r="16" spans="2:12" ht="13.5" customHeight="1" thickTop="1" x14ac:dyDescent="0.3"/>
    <row r="17" spans="2:3" s="25" customFormat="1" ht="17.399999999999999" x14ac:dyDescent="0.35">
      <c r="B17"/>
      <c r="C17"/>
    </row>
    <row r="18" spans="2:3" ht="17.399999999999999" x14ac:dyDescent="0.35">
      <c r="B18" s="25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CD26"/>
  <sheetViews>
    <sheetView view="pageBreakPreview" zoomScale="60" zoomScaleNormal="100" workbookViewId="0">
      <selection activeCell="F33" sqref="F33"/>
    </sheetView>
  </sheetViews>
  <sheetFormatPr defaultColWidth="9.109375" defaultRowHeight="14.4" x14ac:dyDescent="0.3"/>
  <cols>
    <col min="1" max="1" width="5.109375" customWidth="1"/>
    <col min="2" max="2" width="70.109375" customWidth="1"/>
    <col min="3" max="3" width="10.109375" customWidth="1"/>
    <col min="6" max="6" width="9.44140625" customWidth="1"/>
  </cols>
  <sheetData>
    <row r="2" spans="2:82" ht="17.399999999999999" x14ac:dyDescent="0.35">
      <c r="B2" s="25" t="s">
        <v>87</v>
      </c>
      <c r="E2" t="s">
        <v>86</v>
      </c>
    </row>
    <row r="3" spans="2:82" x14ac:dyDescent="0.3">
      <c r="E3" t="s">
        <v>85</v>
      </c>
    </row>
    <row r="4" spans="2:82" ht="15" thickBot="1" x14ac:dyDescent="0.35">
      <c r="B4" s="124" t="s">
        <v>88</v>
      </c>
    </row>
    <row r="5" spans="2:82" ht="35.25" customHeight="1" thickTop="1" x14ac:dyDescent="0.3">
      <c r="B5" s="136" t="s">
        <v>91</v>
      </c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</row>
    <row r="6" spans="2:82" ht="35.25" customHeight="1" x14ac:dyDescent="0.3">
      <c r="B6" s="137" t="s">
        <v>89</v>
      </c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</row>
    <row r="7" spans="2:82" ht="35.25" customHeight="1" thickBot="1" x14ac:dyDescent="0.35">
      <c r="B7" s="138" t="s">
        <v>90</v>
      </c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2:82" ht="15" thickTop="1" x14ac:dyDescent="0.3"/>
    <row r="9" spans="2:82" ht="15" thickBot="1" x14ac:dyDescent="0.35"/>
    <row r="10" spans="2:82" s="122" customFormat="1" ht="15" thickTop="1" x14ac:dyDescent="0.3">
      <c r="B10" s="141" t="s">
        <v>92</v>
      </c>
      <c r="C10" s="142">
        <v>1</v>
      </c>
      <c r="D10" s="142">
        <f>1+C10</f>
        <v>2</v>
      </c>
      <c r="E10" s="142">
        <f t="shared" ref="E10:BP10" si="0">1+D10</f>
        <v>3</v>
      </c>
      <c r="F10" s="142">
        <f t="shared" si="0"/>
        <v>4</v>
      </c>
      <c r="G10" s="142">
        <f t="shared" si="0"/>
        <v>5</v>
      </c>
      <c r="H10" s="142">
        <f t="shared" si="0"/>
        <v>6</v>
      </c>
      <c r="I10" s="142">
        <f t="shared" si="0"/>
        <v>7</v>
      </c>
      <c r="J10" s="142">
        <f t="shared" si="0"/>
        <v>8</v>
      </c>
      <c r="K10" s="142">
        <f t="shared" si="0"/>
        <v>9</v>
      </c>
      <c r="L10" s="142">
        <f t="shared" si="0"/>
        <v>10</v>
      </c>
      <c r="M10" s="142">
        <f t="shared" si="0"/>
        <v>11</v>
      </c>
      <c r="N10" s="142">
        <f t="shared" si="0"/>
        <v>12</v>
      </c>
      <c r="O10" s="142">
        <f t="shared" si="0"/>
        <v>13</v>
      </c>
      <c r="P10" s="142">
        <f t="shared" si="0"/>
        <v>14</v>
      </c>
      <c r="Q10" s="142">
        <f t="shared" si="0"/>
        <v>15</v>
      </c>
      <c r="R10" s="142">
        <f t="shared" si="0"/>
        <v>16</v>
      </c>
      <c r="S10" s="142">
        <f t="shared" si="0"/>
        <v>17</v>
      </c>
      <c r="T10" s="142">
        <f t="shared" si="0"/>
        <v>18</v>
      </c>
      <c r="U10" s="142">
        <f t="shared" si="0"/>
        <v>19</v>
      </c>
      <c r="V10" s="142">
        <f t="shared" si="0"/>
        <v>20</v>
      </c>
      <c r="W10" s="142">
        <f t="shared" si="0"/>
        <v>21</v>
      </c>
      <c r="X10" s="142">
        <f t="shared" si="0"/>
        <v>22</v>
      </c>
      <c r="Y10" s="142">
        <f t="shared" si="0"/>
        <v>23</v>
      </c>
      <c r="Z10" s="142">
        <f t="shared" si="0"/>
        <v>24</v>
      </c>
      <c r="AA10" s="142">
        <f t="shared" si="0"/>
        <v>25</v>
      </c>
      <c r="AB10" s="142">
        <f t="shared" si="0"/>
        <v>26</v>
      </c>
      <c r="AC10" s="142">
        <f t="shared" si="0"/>
        <v>27</v>
      </c>
      <c r="AD10" s="142">
        <f t="shared" si="0"/>
        <v>28</v>
      </c>
      <c r="AE10" s="142">
        <f t="shared" si="0"/>
        <v>29</v>
      </c>
      <c r="AF10" s="142">
        <f t="shared" si="0"/>
        <v>30</v>
      </c>
      <c r="AG10" s="142">
        <f t="shared" si="0"/>
        <v>31</v>
      </c>
      <c r="AH10" s="142">
        <f t="shared" si="0"/>
        <v>32</v>
      </c>
      <c r="AI10" s="142">
        <f t="shared" si="0"/>
        <v>33</v>
      </c>
      <c r="AJ10" s="142">
        <f t="shared" si="0"/>
        <v>34</v>
      </c>
      <c r="AK10" s="142">
        <f t="shared" si="0"/>
        <v>35</v>
      </c>
      <c r="AL10" s="142">
        <f t="shared" si="0"/>
        <v>36</v>
      </c>
      <c r="AM10" s="142">
        <f t="shared" si="0"/>
        <v>37</v>
      </c>
      <c r="AN10" s="142">
        <f t="shared" si="0"/>
        <v>38</v>
      </c>
      <c r="AO10" s="142">
        <f t="shared" si="0"/>
        <v>39</v>
      </c>
      <c r="AP10" s="142">
        <f t="shared" si="0"/>
        <v>40</v>
      </c>
      <c r="AQ10" s="142">
        <f t="shared" si="0"/>
        <v>41</v>
      </c>
      <c r="AR10" s="142">
        <f t="shared" si="0"/>
        <v>42</v>
      </c>
      <c r="AS10" s="142">
        <f t="shared" si="0"/>
        <v>43</v>
      </c>
      <c r="AT10" s="142">
        <f t="shared" si="0"/>
        <v>44</v>
      </c>
      <c r="AU10" s="142">
        <f t="shared" si="0"/>
        <v>45</v>
      </c>
      <c r="AV10" s="142">
        <f t="shared" si="0"/>
        <v>46</v>
      </c>
      <c r="AW10" s="142">
        <f t="shared" si="0"/>
        <v>47</v>
      </c>
      <c r="AX10" s="142">
        <f t="shared" si="0"/>
        <v>48</v>
      </c>
      <c r="AY10" s="142">
        <f t="shared" si="0"/>
        <v>49</v>
      </c>
      <c r="AZ10" s="142">
        <f t="shared" si="0"/>
        <v>50</v>
      </c>
      <c r="BA10" s="142">
        <f t="shared" si="0"/>
        <v>51</v>
      </c>
      <c r="BB10" s="142">
        <f t="shared" si="0"/>
        <v>52</v>
      </c>
      <c r="BC10" s="142">
        <f t="shared" si="0"/>
        <v>53</v>
      </c>
      <c r="BD10" s="142">
        <f t="shared" si="0"/>
        <v>54</v>
      </c>
      <c r="BE10" s="142">
        <f t="shared" si="0"/>
        <v>55</v>
      </c>
      <c r="BF10" s="142">
        <f t="shared" si="0"/>
        <v>56</v>
      </c>
      <c r="BG10" s="142">
        <f t="shared" si="0"/>
        <v>57</v>
      </c>
      <c r="BH10" s="142">
        <f t="shared" si="0"/>
        <v>58</v>
      </c>
      <c r="BI10" s="142">
        <f t="shared" si="0"/>
        <v>59</v>
      </c>
      <c r="BJ10" s="142">
        <f t="shared" si="0"/>
        <v>60</v>
      </c>
      <c r="BK10" s="142">
        <f t="shared" si="0"/>
        <v>61</v>
      </c>
      <c r="BL10" s="142">
        <f t="shared" si="0"/>
        <v>62</v>
      </c>
      <c r="BM10" s="142">
        <f t="shared" si="0"/>
        <v>63</v>
      </c>
      <c r="BN10" s="142">
        <f t="shared" si="0"/>
        <v>64</v>
      </c>
      <c r="BO10" s="142">
        <f t="shared" si="0"/>
        <v>65</v>
      </c>
      <c r="BP10" s="142">
        <f t="shared" si="0"/>
        <v>66</v>
      </c>
      <c r="BQ10" s="142">
        <f t="shared" ref="BQ10:CD10" si="1">1+BP10</f>
        <v>67</v>
      </c>
      <c r="BR10" s="142">
        <f t="shared" si="1"/>
        <v>68</v>
      </c>
      <c r="BS10" s="142">
        <f t="shared" si="1"/>
        <v>69</v>
      </c>
      <c r="BT10" s="142">
        <f t="shared" si="1"/>
        <v>70</v>
      </c>
      <c r="BU10" s="142">
        <f t="shared" si="1"/>
        <v>71</v>
      </c>
      <c r="BV10" s="142">
        <f t="shared" si="1"/>
        <v>72</v>
      </c>
      <c r="BW10" s="142">
        <f t="shared" si="1"/>
        <v>73</v>
      </c>
      <c r="BX10" s="142">
        <f t="shared" si="1"/>
        <v>74</v>
      </c>
      <c r="BY10" s="142">
        <f t="shared" si="1"/>
        <v>75</v>
      </c>
      <c r="BZ10" s="142">
        <f t="shared" si="1"/>
        <v>76</v>
      </c>
      <c r="CA10" s="142">
        <f t="shared" si="1"/>
        <v>77</v>
      </c>
      <c r="CB10" s="142">
        <f t="shared" si="1"/>
        <v>78</v>
      </c>
      <c r="CC10" s="142">
        <f t="shared" si="1"/>
        <v>79</v>
      </c>
      <c r="CD10" s="143">
        <f t="shared" si="1"/>
        <v>80</v>
      </c>
    </row>
    <row r="11" spans="2:82" x14ac:dyDescent="0.3">
      <c r="B11" s="144" t="s">
        <v>93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7"/>
    </row>
    <row r="12" spans="2:82" x14ac:dyDescent="0.3">
      <c r="B12" s="139" t="s">
        <v>94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2"/>
    </row>
    <row r="13" spans="2:82" x14ac:dyDescent="0.3">
      <c r="B13" s="139" t="s">
        <v>98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2"/>
    </row>
    <row r="14" spans="2:82" x14ac:dyDescent="0.3">
      <c r="B14" s="139" t="s">
        <v>95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2"/>
    </row>
    <row r="15" spans="2:82" x14ac:dyDescent="0.3">
      <c r="B15" s="139" t="s">
        <v>96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2"/>
    </row>
    <row r="16" spans="2:82" x14ac:dyDescent="0.3">
      <c r="B16" s="139" t="s">
        <v>97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2"/>
    </row>
    <row r="17" spans="2:82" x14ac:dyDescent="0.3">
      <c r="B17" s="139" t="s">
        <v>99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2"/>
    </row>
    <row r="18" spans="2:82" x14ac:dyDescent="0.3">
      <c r="B18" s="139" t="s">
        <v>66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2"/>
    </row>
    <row r="19" spans="2:82" x14ac:dyDescent="0.3">
      <c r="B19" s="144" t="s">
        <v>103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7"/>
    </row>
    <row r="20" spans="2:82" x14ac:dyDescent="0.3">
      <c r="B20" s="139" t="s">
        <v>100</v>
      </c>
      <c r="C20" s="145">
        <v>1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45">
        <v>0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0</v>
      </c>
      <c r="AG20" s="145">
        <v>0</v>
      </c>
      <c r="AH20" s="145">
        <v>0</v>
      </c>
      <c r="AI20" s="145">
        <v>0</v>
      </c>
      <c r="AJ20" s="145">
        <v>0</v>
      </c>
      <c r="AK20" s="145">
        <v>0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0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0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v>0</v>
      </c>
      <c r="BO20" s="145">
        <v>0</v>
      </c>
      <c r="BP20" s="145">
        <v>0</v>
      </c>
      <c r="BQ20" s="145">
        <v>0</v>
      </c>
      <c r="BR20" s="145">
        <v>0</v>
      </c>
      <c r="BS20" s="145">
        <v>0</v>
      </c>
      <c r="BT20" s="145">
        <v>0</v>
      </c>
      <c r="BU20" s="145">
        <v>0</v>
      </c>
      <c r="BV20" s="145">
        <v>0</v>
      </c>
      <c r="BW20" s="145">
        <v>0</v>
      </c>
      <c r="BX20" s="145">
        <v>0</v>
      </c>
      <c r="BY20" s="145">
        <v>0</v>
      </c>
      <c r="BZ20" s="145">
        <v>0</v>
      </c>
      <c r="CA20" s="145">
        <v>0</v>
      </c>
      <c r="CB20" s="145">
        <v>0</v>
      </c>
      <c r="CC20" s="145">
        <v>0</v>
      </c>
      <c r="CD20" s="145">
        <v>0</v>
      </c>
    </row>
    <row r="21" spans="2:82" x14ac:dyDescent="0.3">
      <c r="B21" s="139" t="s">
        <v>101</v>
      </c>
      <c r="C21" s="145">
        <v>0</v>
      </c>
      <c r="D21" s="145">
        <v>11</v>
      </c>
      <c r="E21" s="145">
        <v>1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45">
        <v>0</v>
      </c>
      <c r="AA21" s="145">
        <v>0</v>
      </c>
      <c r="AB21" s="145">
        <v>0</v>
      </c>
      <c r="AC21" s="145">
        <v>0</v>
      </c>
      <c r="AD21" s="145">
        <v>0</v>
      </c>
      <c r="AE21" s="145">
        <v>0</v>
      </c>
      <c r="AF21" s="145">
        <v>0</v>
      </c>
      <c r="AG21" s="145">
        <v>0</v>
      </c>
      <c r="AH21" s="145">
        <v>0</v>
      </c>
      <c r="AI21" s="145">
        <v>0</v>
      </c>
      <c r="AJ21" s="145">
        <v>0</v>
      </c>
      <c r="AK21" s="145">
        <v>0</v>
      </c>
      <c r="AL21" s="145">
        <v>0</v>
      </c>
      <c r="AM21" s="145">
        <v>0</v>
      </c>
      <c r="AN21" s="145">
        <v>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0</v>
      </c>
      <c r="BB21" s="145">
        <v>0</v>
      </c>
      <c r="BC21" s="145">
        <v>0</v>
      </c>
      <c r="BD21" s="145">
        <v>0</v>
      </c>
      <c r="BE21" s="145">
        <v>0</v>
      </c>
      <c r="BF21" s="145">
        <v>0</v>
      </c>
      <c r="BG21" s="145">
        <v>0</v>
      </c>
      <c r="BH21" s="145">
        <v>0</v>
      </c>
      <c r="BI21" s="145">
        <v>0</v>
      </c>
      <c r="BJ21" s="145">
        <v>0</v>
      </c>
      <c r="BK21" s="145">
        <v>0</v>
      </c>
      <c r="BL21" s="145">
        <v>0</v>
      </c>
      <c r="BM21" s="145">
        <v>0</v>
      </c>
      <c r="BN21" s="145">
        <v>0</v>
      </c>
      <c r="BO21" s="145">
        <v>0</v>
      </c>
      <c r="BP21" s="145">
        <v>0</v>
      </c>
      <c r="BQ21" s="145">
        <v>0</v>
      </c>
      <c r="BR21" s="145">
        <v>0</v>
      </c>
      <c r="BS21" s="145">
        <v>0</v>
      </c>
      <c r="BT21" s="145">
        <v>0</v>
      </c>
      <c r="BU21" s="145">
        <v>0</v>
      </c>
      <c r="BV21" s="145">
        <v>0</v>
      </c>
      <c r="BW21" s="145">
        <v>0</v>
      </c>
      <c r="BX21" s="145">
        <v>0</v>
      </c>
      <c r="BY21" s="145">
        <v>0</v>
      </c>
      <c r="BZ21" s="145">
        <v>0</v>
      </c>
      <c r="CA21" s="145">
        <v>0</v>
      </c>
      <c r="CB21" s="145">
        <v>0</v>
      </c>
      <c r="CC21" s="145">
        <v>0</v>
      </c>
      <c r="CD21" s="145">
        <v>0</v>
      </c>
    </row>
    <row r="22" spans="2:82" x14ac:dyDescent="0.3">
      <c r="B22" s="139" t="s">
        <v>102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  <c r="AE22" s="145">
        <v>0</v>
      </c>
      <c r="AF22" s="145">
        <v>0</v>
      </c>
      <c r="AG22" s="145">
        <v>0</v>
      </c>
      <c r="AH22" s="145">
        <v>0</v>
      </c>
      <c r="AI22" s="145">
        <v>0</v>
      </c>
      <c r="AJ22" s="145">
        <v>0</v>
      </c>
      <c r="AK22" s="145">
        <v>0</v>
      </c>
      <c r="AL22" s="145">
        <v>0</v>
      </c>
      <c r="AM22" s="145">
        <v>0</v>
      </c>
      <c r="AN22" s="145">
        <v>0</v>
      </c>
      <c r="AO22" s="145">
        <v>0</v>
      </c>
      <c r="AP22" s="145">
        <v>0</v>
      </c>
      <c r="AQ22" s="145">
        <v>0</v>
      </c>
      <c r="AR22" s="145">
        <v>0</v>
      </c>
      <c r="AS22" s="145">
        <v>0</v>
      </c>
      <c r="AT22" s="145">
        <v>0</v>
      </c>
      <c r="AU22" s="145">
        <v>0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0</v>
      </c>
      <c r="BB22" s="145">
        <v>0</v>
      </c>
      <c r="BC22" s="145">
        <v>0</v>
      </c>
      <c r="BD22" s="145">
        <v>0</v>
      </c>
      <c r="BE22" s="145">
        <v>0</v>
      </c>
      <c r="BF22" s="145">
        <v>0</v>
      </c>
      <c r="BG22" s="145">
        <v>0</v>
      </c>
      <c r="BH22" s="145">
        <v>0</v>
      </c>
      <c r="BI22" s="145">
        <v>0</v>
      </c>
      <c r="BJ22" s="145">
        <v>0</v>
      </c>
      <c r="BK22" s="145">
        <v>0</v>
      </c>
      <c r="BL22" s="145">
        <v>0</v>
      </c>
      <c r="BM22" s="145">
        <v>0</v>
      </c>
      <c r="BN22" s="145">
        <v>0</v>
      </c>
      <c r="BO22" s="145">
        <v>0</v>
      </c>
      <c r="BP22" s="145">
        <v>0</v>
      </c>
      <c r="BQ22" s="145">
        <v>0</v>
      </c>
      <c r="BR22" s="145">
        <v>0</v>
      </c>
      <c r="BS22" s="145">
        <v>0</v>
      </c>
      <c r="BT22" s="145">
        <v>0</v>
      </c>
      <c r="BU22" s="145">
        <v>0</v>
      </c>
      <c r="BV22" s="145">
        <v>0</v>
      </c>
      <c r="BW22" s="145">
        <v>0</v>
      </c>
      <c r="BX22" s="145">
        <v>0</v>
      </c>
      <c r="BY22" s="145">
        <v>0</v>
      </c>
      <c r="BZ22" s="145">
        <v>0</v>
      </c>
      <c r="CA22" s="145">
        <v>0</v>
      </c>
      <c r="CB22" s="145">
        <v>0</v>
      </c>
      <c r="CC22" s="145">
        <v>0</v>
      </c>
      <c r="CD22" s="145">
        <v>0</v>
      </c>
    </row>
    <row r="23" spans="2:82" ht="15" thickBot="1" x14ac:dyDescent="0.35">
      <c r="B23" s="140" t="s">
        <v>104</v>
      </c>
      <c r="C23" s="39">
        <f>IF(C20=1,0,1)</f>
        <v>0</v>
      </c>
      <c r="D23" s="39">
        <f t="shared" ref="D23:BO23" si="2">IF(D20=1,0,1)</f>
        <v>1</v>
      </c>
      <c r="E23" s="39">
        <f t="shared" si="2"/>
        <v>1</v>
      </c>
      <c r="F23" s="39">
        <f t="shared" si="2"/>
        <v>1</v>
      </c>
      <c r="G23" s="39">
        <f t="shared" si="2"/>
        <v>1</v>
      </c>
      <c r="H23" s="39">
        <f t="shared" si="2"/>
        <v>1</v>
      </c>
      <c r="I23" s="39">
        <f t="shared" si="2"/>
        <v>1</v>
      </c>
      <c r="J23" s="39">
        <f t="shared" si="2"/>
        <v>1</v>
      </c>
      <c r="K23" s="39">
        <f t="shared" si="2"/>
        <v>1</v>
      </c>
      <c r="L23" s="39">
        <f t="shared" si="2"/>
        <v>1</v>
      </c>
      <c r="M23" s="39">
        <f t="shared" si="2"/>
        <v>1</v>
      </c>
      <c r="N23" s="39">
        <f t="shared" si="2"/>
        <v>1</v>
      </c>
      <c r="O23" s="39">
        <f t="shared" si="2"/>
        <v>1</v>
      </c>
      <c r="P23" s="39">
        <f t="shared" si="2"/>
        <v>1</v>
      </c>
      <c r="Q23" s="39">
        <f t="shared" si="2"/>
        <v>1</v>
      </c>
      <c r="R23" s="39">
        <f t="shared" si="2"/>
        <v>1</v>
      </c>
      <c r="S23" s="39">
        <f t="shared" si="2"/>
        <v>1</v>
      </c>
      <c r="T23" s="39">
        <f t="shared" si="2"/>
        <v>1</v>
      </c>
      <c r="U23" s="39">
        <f t="shared" si="2"/>
        <v>1</v>
      </c>
      <c r="V23" s="39">
        <f t="shared" si="2"/>
        <v>1</v>
      </c>
      <c r="W23" s="39">
        <f t="shared" si="2"/>
        <v>1</v>
      </c>
      <c r="X23" s="39">
        <f t="shared" si="2"/>
        <v>1</v>
      </c>
      <c r="Y23" s="39">
        <f t="shared" si="2"/>
        <v>1</v>
      </c>
      <c r="Z23" s="39">
        <f t="shared" si="2"/>
        <v>1</v>
      </c>
      <c r="AA23" s="39">
        <f t="shared" si="2"/>
        <v>1</v>
      </c>
      <c r="AB23" s="39">
        <f t="shared" si="2"/>
        <v>1</v>
      </c>
      <c r="AC23" s="39">
        <f t="shared" si="2"/>
        <v>1</v>
      </c>
      <c r="AD23" s="39">
        <f t="shared" si="2"/>
        <v>1</v>
      </c>
      <c r="AE23" s="39">
        <f t="shared" si="2"/>
        <v>1</v>
      </c>
      <c r="AF23" s="39">
        <f t="shared" si="2"/>
        <v>1</v>
      </c>
      <c r="AG23" s="39">
        <f t="shared" si="2"/>
        <v>1</v>
      </c>
      <c r="AH23" s="39">
        <f t="shared" si="2"/>
        <v>1</v>
      </c>
      <c r="AI23" s="39">
        <f t="shared" si="2"/>
        <v>1</v>
      </c>
      <c r="AJ23" s="39">
        <f t="shared" si="2"/>
        <v>1</v>
      </c>
      <c r="AK23" s="39">
        <f t="shared" si="2"/>
        <v>1</v>
      </c>
      <c r="AL23" s="39">
        <f t="shared" si="2"/>
        <v>1</v>
      </c>
      <c r="AM23" s="39">
        <f t="shared" si="2"/>
        <v>1</v>
      </c>
      <c r="AN23" s="39">
        <f t="shared" si="2"/>
        <v>1</v>
      </c>
      <c r="AO23" s="39">
        <f t="shared" si="2"/>
        <v>1</v>
      </c>
      <c r="AP23" s="39">
        <f t="shared" si="2"/>
        <v>1</v>
      </c>
      <c r="AQ23" s="39">
        <f t="shared" si="2"/>
        <v>1</v>
      </c>
      <c r="AR23" s="39">
        <f t="shared" si="2"/>
        <v>1</v>
      </c>
      <c r="AS23" s="39">
        <f t="shared" si="2"/>
        <v>1</v>
      </c>
      <c r="AT23" s="39">
        <f t="shared" si="2"/>
        <v>1</v>
      </c>
      <c r="AU23" s="39">
        <f t="shared" si="2"/>
        <v>1</v>
      </c>
      <c r="AV23" s="39">
        <f t="shared" si="2"/>
        <v>1</v>
      </c>
      <c r="AW23" s="39">
        <f t="shared" si="2"/>
        <v>1</v>
      </c>
      <c r="AX23" s="39">
        <f t="shared" si="2"/>
        <v>1</v>
      </c>
      <c r="AY23" s="39">
        <f t="shared" si="2"/>
        <v>1</v>
      </c>
      <c r="AZ23" s="39">
        <f t="shared" si="2"/>
        <v>1</v>
      </c>
      <c r="BA23" s="39">
        <f t="shared" si="2"/>
        <v>1</v>
      </c>
      <c r="BB23" s="39">
        <f t="shared" si="2"/>
        <v>1</v>
      </c>
      <c r="BC23" s="39">
        <f t="shared" si="2"/>
        <v>1</v>
      </c>
      <c r="BD23" s="39">
        <f t="shared" si="2"/>
        <v>1</v>
      </c>
      <c r="BE23" s="39">
        <f t="shared" si="2"/>
        <v>1</v>
      </c>
      <c r="BF23" s="39">
        <f t="shared" si="2"/>
        <v>1</v>
      </c>
      <c r="BG23" s="39">
        <f t="shared" si="2"/>
        <v>1</v>
      </c>
      <c r="BH23" s="39">
        <f t="shared" si="2"/>
        <v>1</v>
      </c>
      <c r="BI23" s="39">
        <f t="shared" si="2"/>
        <v>1</v>
      </c>
      <c r="BJ23" s="39">
        <f t="shared" si="2"/>
        <v>1</v>
      </c>
      <c r="BK23" s="39">
        <f t="shared" si="2"/>
        <v>1</v>
      </c>
      <c r="BL23" s="39">
        <f t="shared" si="2"/>
        <v>1</v>
      </c>
      <c r="BM23" s="39">
        <f t="shared" si="2"/>
        <v>1</v>
      </c>
      <c r="BN23" s="39">
        <f t="shared" si="2"/>
        <v>1</v>
      </c>
      <c r="BO23" s="39">
        <f t="shared" si="2"/>
        <v>1</v>
      </c>
      <c r="BP23" s="39">
        <f t="shared" ref="BP23:CD23" si="3">IF(BP20=1,0,1)</f>
        <v>1</v>
      </c>
      <c r="BQ23" s="39">
        <f t="shared" si="3"/>
        <v>1</v>
      </c>
      <c r="BR23" s="39">
        <f t="shared" si="3"/>
        <v>1</v>
      </c>
      <c r="BS23" s="39">
        <f t="shared" si="3"/>
        <v>1</v>
      </c>
      <c r="BT23" s="39">
        <f t="shared" si="3"/>
        <v>1</v>
      </c>
      <c r="BU23" s="39">
        <f t="shared" si="3"/>
        <v>1</v>
      </c>
      <c r="BV23" s="39">
        <f t="shared" si="3"/>
        <v>1</v>
      </c>
      <c r="BW23" s="39">
        <f t="shared" si="3"/>
        <v>1</v>
      </c>
      <c r="BX23" s="39">
        <f t="shared" si="3"/>
        <v>1</v>
      </c>
      <c r="BY23" s="39">
        <f t="shared" si="3"/>
        <v>1</v>
      </c>
      <c r="BZ23" s="39">
        <f t="shared" si="3"/>
        <v>1</v>
      </c>
      <c r="CA23" s="39">
        <f t="shared" si="3"/>
        <v>1</v>
      </c>
      <c r="CB23" s="39">
        <f t="shared" si="3"/>
        <v>1</v>
      </c>
      <c r="CC23" s="39">
        <f t="shared" si="3"/>
        <v>1</v>
      </c>
      <c r="CD23" s="39">
        <f t="shared" si="3"/>
        <v>1</v>
      </c>
    </row>
    <row r="24" spans="2:82" ht="15.6" thickTop="1" thickBot="1" x14ac:dyDescent="0.35">
      <c r="C24">
        <f>SUM(C23:CD23)</f>
        <v>79</v>
      </c>
    </row>
    <row r="25" spans="2:82" s="146" customFormat="1" ht="19.2" thickTop="1" thickBot="1" x14ac:dyDescent="0.4">
      <c r="B25" s="147" t="s">
        <v>105</v>
      </c>
      <c r="C25" s="148" t="str">
        <f>IF(C24&gt;64,E2,E3)</f>
        <v>passed</v>
      </c>
    </row>
    <row r="26" spans="2:82" ht="15" thickTop="1" x14ac:dyDescent="0.3"/>
  </sheetData>
  <mergeCells count="3">
    <mergeCell ref="C5:N5"/>
    <mergeCell ref="C6:N6"/>
    <mergeCell ref="C7:N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INSTRUCTIONS</vt:lpstr>
      <vt:lpstr>LABORATORY</vt:lpstr>
      <vt:lpstr>USER TEST professional</vt:lpstr>
      <vt:lpstr>USER TEST (non-II)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Boyano</dc:creator>
  <cp:lastModifiedBy>Trine Pedersen</cp:lastModifiedBy>
  <cp:lastPrinted>2017-07-26T07:49:08Z</cp:lastPrinted>
  <dcterms:created xsi:type="dcterms:W3CDTF">2017-05-05T10:03:10Z</dcterms:created>
  <dcterms:modified xsi:type="dcterms:W3CDTF">2017-08-29T09:14:28Z</dcterms:modified>
</cp:coreProperties>
</file>